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3380" activeTab="3"/>
  </bookViews>
  <sheets>
    <sheet name="Case1" sheetId="2" r:id="rId1"/>
    <sheet name="Case2" sheetId="5" r:id="rId2"/>
    <sheet name="Case 3" sheetId="3" r:id="rId3"/>
    <sheet name="Activate_Solver" sheetId="1" r:id="rId4"/>
  </sheets>
  <definedNames>
    <definedName name="solver_adj" localSheetId="2" hidden="1">'Case 3'!$D$14</definedName>
    <definedName name="solver_adj" localSheetId="0" hidden="1">Case1!$D$15</definedName>
    <definedName name="solver_adj" localSheetId="1" hidden="1">Case2!$D$19</definedName>
    <definedName name="solver_cvg" localSheetId="3" hidden="1">0.0001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drv" localSheetId="3" hidden="1">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eng" localSheetId="3" hidden="1">1</definedName>
    <definedName name="solver_eng" localSheetId="2" hidden="1">1</definedName>
    <definedName name="solver_eng" localSheetId="0" hidden="1">1</definedName>
    <definedName name="solver_eng" localSheetId="1" hidden="1">1</definedName>
    <definedName name="solver_est" localSheetId="3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itr" localSheetId="3" hidden="1">100</definedName>
    <definedName name="solver_itr" localSheetId="2" hidden="1">2147483647</definedName>
    <definedName name="solver_itr" localSheetId="0" hidden="1">2147483647</definedName>
    <definedName name="solver_itr" localSheetId="1" hidden="1">2147483647</definedName>
    <definedName name="solver_lhs1" localSheetId="3" hidden="1">Activate_Solver!$C$2</definedName>
    <definedName name="solver_lhs2" localSheetId="3" hidden="1">Activate_Solver!$D$2</definedName>
    <definedName name="solver_lin" localSheetId="3" hidden="1">2</definedName>
    <definedName name="solver_mip" localSheetId="3" hidden="1">2147483647</definedName>
    <definedName name="solver_mip" localSheetId="2" hidden="1">2147483647</definedName>
    <definedName name="solver_mip" localSheetId="0" hidden="1">2147483647</definedName>
    <definedName name="solver_mip" localSheetId="1" hidden="1">2147483647</definedName>
    <definedName name="solver_mni" localSheetId="3" hidden="1">30</definedName>
    <definedName name="solver_mni" localSheetId="2" hidden="1">30</definedName>
    <definedName name="solver_mni" localSheetId="0" hidden="1">30</definedName>
    <definedName name="solver_mni" localSheetId="1" hidden="1">30</definedName>
    <definedName name="solver_mrt" localSheetId="3" hidden="1">0.075</definedName>
    <definedName name="solver_mrt" localSheetId="2" hidden="1">0.075</definedName>
    <definedName name="solver_mrt" localSheetId="0" hidden="1">0.075</definedName>
    <definedName name="solver_mrt" localSheetId="1" hidden="1">0.075</definedName>
    <definedName name="solver_msl" localSheetId="3" hidden="1">2</definedName>
    <definedName name="solver_msl" localSheetId="2" hidden="1">2</definedName>
    <definedName name="solver_msl" localSheetId="0" hidden="1">2</definedName>
    <definedName name="solver_msl" localSheetId="1" hidden="1">2</definedName>
    <definedName name="solver_neg" localSheetId="3" hidden="1">2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od" localSheetId="3" hidden="1">2147483647</definedName>
    <definedName name="solver_nod" localSheetId="2" hidden="1">2147483647</definedName>
    <definedName name="solver_nod" localSheetId="0" hidden="1">2147483647</definedName>
    <definedName name="solver_nod" localSheetId="1" hidden="1">2147483647</definedName>
    <definedName name="solver_num" localSheetId="3" hidden="1">0</definedName>
    <definedName name="solver_num" localSheetId="2" hidden="1">0</definedName>
    <definedName name="solver_num" localSheetId="0" hidden="1">0</definedName>
    <definedName name="solver_num" localSheetId="1" hidden="1">0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opt" localSheetId="2" hidden="1">'Case 3'!$D$15</definedName>
    <definedName name="solver_opt" localSheetId="0" hidden="1">Case1!$D$16</definedName>
    <definedName name="solver_opt" localSheetId="1" hidden="1">Case2!$D$20</definedName>
    <definedName name="solver_pre" localSheetId="3" hidden="1">0.000001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rbv" localSheetId="3" hidden="1">1</definedName>
    <definedName name="solver_rbv" localSheetId="2" hidden="1">1</definedName>
    <definedName name="solver_rbv" localSheetId="0" hidden="1">1</definedName>
    <definedName name="solver_rbv" localSheetId="1" hidden="1">1</definedName>
    <definedName name="solver_rel1" localSheetId="3" hidden="1">2</definedName>
    <definedName name="solver_rel2" localSheetId="3" hidden="1">2</definedName>
    <definedName name="solver_rhs1" localSheetId="3" hidden="1">0</definedName>
    <definedName name="solver_rhs2" localSheetId="3" hidden="1">0</definedName>
    <definedName name="solver_rlx" localSheetId="3" hidden="1">1</definedName>
    <definedName name="solver_rlx" localSheetId="2" hidden="1">2</definedName>
    <definedName name="solver_rlx" localSheetId="0" hidden="1">2</definedName>
    <definedName name="solver_rlx" localSheetId="1" hidden="1">2</definedName>
    <definedName name="solver_rsd" localSheetId="3" hidden="1">0</definedName>
    <definedName name="solver_rsd" localSheetId="2" hidden="1">0</definedName>
    <definedName name="solver_rsd" localSheetId="0" hidden="1">0</definedName>
    <definedName name="solver_rsd" localSheetId="1" hidden="1">0</definedName>
    <definedName name="solver_scl" localSheetId="3" hidden="1">2</definedName>
    <definedName name="solver_scl" localSheetId="2" hidden="1">1</definedName>
    <definedName name="solver_scl" localSheetId="0" hidden="1">1</definedName>
    <definedName name="solver_scl" localSheetId="1" hidden="1">1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sz" localSheetId="3" hidden="1">100</definedName>
    <definedName name="solver_ssz" localSheetId="2" hidden="1">100</definedName>
    <definedName name="solver_ssz" localSheetId="0" hidden="1">100</definedName>
    <definedName name="solver_ssz" localSheetId="1" hidden="1">100</definedName>
    <definedName name="solver_tim" localSheetId="3" hidden="1">100</definedName>
    <definedName name="solver_tim" localSheetId="2" hidden="1">2147483647</definedName>
    <definedName name="solver_tim" localSheetId="0" hidden="1">2147483647</definedName>
    <definedName name="solver_tim" localSheetId="1" hidden="1">2147483647</definedName>
    <definedName name="solver_tol" localSheetId="3" hidden="1">0.05</definedName>
    <definedName name="solver_tol" localSheetId="2" hidden="1">0.01</definedName>
    <definedName name="solver_tol" localSheetId="0" hidden="1">0.01</definedName>
    <definedName name="solver_tol" localSheetId="1" hidden="1">0.01</definedName>
    <definedName name="solver_typ" localSheetId="3" hidden="1">3</definedName>
    <definedName name="solver_typ" localSheetId="2" hidden="1">3</definedName>
    <definedName name="solver_typ" localSheetId="0" hidden="1">3</definedName>
    <definedName name="solver_typ" localSheetId="1" hidden="1">3</definedName>
    <definedName name="solver_val" localSheetId="3" hidden="1">0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er" localSheetId="3" hidden="1">3</definedName>
    <definedName name="solver_ver" localSheetId="2" hidden="1">3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E38" i="3" l="1"/>
  <c r="E25" i="3"/>
  <c r="C20" i="3"/>
  <c r="B21" i="3"/>
  <c r="B22" i="3" s="1"/>
  <c r="B10" i="3"/>
  <c r="D48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B32" i="5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31" i="5"/>
  <c r="D20" i="5"/>
  <c r="B14" i="5"/>
  <c r="D15" i="3"/>
  <c r="C39" i="2"/>
  <c r="B41" i="2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40" i="2"/>
  <c r="D16" i="2"/>
  <c r="B23" i="3" l="1"/>
  <c r="C22" i="3"/>
  <c r="C21" i="3"/>
  <c r="B24" i="3" l="1"/>
  <c r="C23" i="3"/>
  <c r="B25" i="3" l="1"/>
  <c r="C24" i="3"/>
  <c r="B26" i="3" l="1"/>
  <c r="C25" i="3"/>
  <c r="B27" i="3" l="1"/>
  <c r="C26" i="3"/>
  <c r="B28" i="3" l="1"/>
  <c r="C27" i="3"/>
  <c r="B29" i="3" l="1"/>
  <c r="C28" i="3"/>
  <c r="B30" i="3" l="1"/>
  <c r="C29" i="3"/>
  <c r="B31" i="3" l="1"/>
  <c r="C30" i="3"/>
  <c r="B32" i="3" l="1"/>
  <c r="C31" i="3"/>
  <c r="B33" i="3" l="1"/>
  <c r="C32" i="3"/>
  <c r="B34" i="3" l="1"/>
  <c r="C33" i="3"/>
  <c r="B35" i="3" l="1"/>
  <c r="C34" i="3"/>
  <c r="B36" i="3" l="1"/>
  <c r="C35" i="3"/>
  <c r="B37" i="3" l="1"/>
  <c r="C36" i="3"/>
  <c r="B38" i="3" l="1"/>
  <c r="C37" i="3"/>
  <c r="B39" i="3" l="1"/>
  <c r="C38" i="3"/>
  <c r="B40" i="3" l="1"/>
  <c r="C39" i="3"/>
  <c r="B41" i="3" l="1"/>
  <c r="C40" i="3"/>
  <c r="B42" i="3" l="1"/>
  <c r="C41" i="3"/>
  <c r="B43" i="3" l="1"/>
  <c r="C42" i="3"/>
  <c r="B44" i="3" l="1"/>
  <c r="C43" i="3"/>
  <c r="B45" i="3" l="1"/>
  <c r="C45" i="3" s="1"/>
  <c r="C44" i="3"/>
</calcChain>
</file>

<file path=xl/sharedStrings.xml><?xml version="1.0" encoding="utf-8"?>
<sst xmlns="http://schemas.openxmlformats.org/spreadsheetml/2006/main" count="59" uniqueCount="50">
  <si>
    <t xml:space="preserve">Case #1  </t>
  </si>
  <si>
    <t xml:space="preserve">You invest 250m today. You will have a constatnt annual cash inflow $35m each year forevery. </t>
  </si>
  <si>
    <t>Assume that your annual cash flows occur at the end of years. What is your IRR?</t>
  </si>
  <si>
    <t>NPV=-250 + 35/R</t>
  </si>
  <si>
    <t>Method I :  we can solve it mannually</t>
  </si>
  <si>
    <t>Set NPV=0 we have IRR=35/250=0.14</t>
  </si>
  <si>
    <t xml:space="preserve">Method II: </t>
  </si>
  <si>
    <t>we use solver</t>
  </si>
  <si>
    <t>Note: if your solver is not under "data", then go to spread sheet called "Activate solver"</t>
  </si>
  <si>
    <t>R</t>
  </si>
  <si>
    <t>NPV</t>
  </si>
  <si>
    <t>Step 1: enter following value</t>
  </si>
  <si>
    <t xml:space="preserve">Step 2: </t>
  </si>
  <si>
    <t>click "data" - -&gt; "Solver"</t>
  </si>
  <si>
    <t>a) Choose cell contains our objective function (E16 in this case)</t>
  </si>
  <si>
    <t>b) to value of "0"</t>
  </si>
  <si>
    <t>c) by changing the cell contains R (E15)</t>
  </si>
  <si>
    <t>d) click OK</t>
  </si>
  <si>
    <t>Method III:</t>
  </si>
  <si>
    <t>Generate a column of R and estimate NPV, then apply IRR() function</t>
  </si>
  <si>
    <t>Investment</t>
  </si>
  <si>
    <t>C=</t>
  </si>
  <si>
    <t xml:space="preserve">Case #2   </t>
  </si>
  <si>
    <t>time</t>
  </si>
  <si>
    <t>cash flow</t>
  </si>
  <si>
    <t>R=</t>
  </si>
  <si>
    <t>NPV=</t>
  </si>
  <si>
    <t>using solver</t>
  </si>
  <si>
    <t>Case #2</t>
  </si>
  <si>
    <t>T</t>
  </si>
  <si>
    <t xml:space="preserve">Method I  </t>
  </si>
  <si>
    <t xml:space="preserve">using IRR() function </t>
  </si>
  <si>
    <t>Method II using Excel solver</t>
  </si>
  <si>
    <t xml:space="preserve">Step 1: choose any R value and estimate NPV, see below. </t>
  </si>
  <si>
    <t>Note: if solver is not available, see the spread sheet called "Activate_Solver"</t>
  </si>
  <si>
    <t>Step 2: click "data" -- &gt; "Solver" --&gt; set D20 to zero by chaning D19</t>
  </si>
  <si>
    <t xml:space="preserve">Method III: list R and NPV, find appriate gess for the IRR() function </t>
  </si>
  <si>
    <t>guess is 0.37</t>
  </si>
  <si>
    <t>Method I: use IRR</t>
  </si>
  <si>
    <t>Method III</t>
  </si>
  <si>
    <t>first guess =0.07</t>
  </si>
  <si>
    <t>second guess 0.33</t>
  </si>
  <si>
    <t>Step 2: click "Data" -- &gt; "Solver" set C15 as 0 by changing C14</t>
  </si>
  <si>
    <t xml:space="preserve">Step : enter the following information </t>
  </si>
  <si>
    <t>Click "File" on the menu bar  --&gt; Options --&gt; Add-ins --&gt;</t>
  </si>
  <si>
    <t>[choose] Solver-add-in [on the manage (Excel Add-ins)]</t>
  </si>
  <si>
    <t>--&gt; (check) Solver_add-in --&gt; [ok]</t>
  </si>
  <si>
    <t>Making "solver" available</t>
  </si>
  <si>
    <t>Activating solver</t>
  </si>
  <si>
    <t>Data -- &gt; Solver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</si>
</sst>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5" formatCode="0.0000"/>
    <numFmt numFmtId="166" formatCode="0.0000%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horizontal="center"/>
    </xf>
    <xf numFmtId="8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103186</xdr:colOff>
      <xdr:row>21</xdr:row>
      <xdr:rowOff>47624</xdr:rowOff>
    </xdr:from>
    <xdr:to>
      <xdr:col>10</xdr:col>
      <xdr:colOff>600074</xdr:colOff>
      <xdr:row>31</xdr:row>
      <xdr:rowOff>3174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49" y="3381374"/>
          <a:ext cx="5386388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55562</xdr:colOff>
      <xdr:row>15</xdr:row>
      <xdr:rowOff>127001</xdr:rowOff>
    </xdr:from>
    <xdr:to>
      <xdr:col>7</xdr:col>
      <xdr:colOff>515938</xdr:colOff>
      <xdr:row>42</xdr:row>
      <xdr:rowOff>142876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08251"/>
          <a:ext cx="4389438" cy="430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6" zoomScale="110" zoomScaleNormal="110" workbookViewId="0">
      <selection activeCell="B38" sqref="B38:C38"/>
    </sheetView>
  </sheetViews>
  <sheetFormatPr defaultRowHeight="12.75" x14ac:dyDescent="0.2"/>
  <sheetData>
    <row r="1" spans="1:4" x14ac:dyDescent="0.2">
      <c r="A1" s="1" t="s">
        <v>0</v>
      </c>
    </row>
    <row r="3" spans="1:4" x14ac:dyDescent="0.2">
      <c r="A3" s="1" t="s">
        <v>1</v>
      </c>
    </row>
    <row r="4" spans="1:4" x14ac:dyDescent="0.2">
      <c r="A4" s="1" t="s">
        <v>2</v>
      </c>
    </row>
    <row r="6" spans="1:4" x14ac:dyDescent="0.2">
      <c r="A6" s="1" t="s">
        <v>4</v>
      </c>
    </row>
    <row r="7" spans="1:4" x14ac:dyDescent="0.2">
      <c r="B7" s="1" t="s">
        <v>3</v>
      </c>
    </row>
    <row r="8" spans="1:4" x14ac:dyDescent="0.2">
      <c r="B8" s="1" t="s">
        <v>5</v>
      </c>
    </row>
    <row r="9" spans="1:4" x14ac:dyDescent="0.2">
      <c r="B9" s="1"/>
    </row>
    <row r="10" spans="1:4" x14ac:dyDescent="0.2">
      <c r="B10" s="1"/>
    </row>
    <row r="12" spans="1:4" x14ac:dyDescent="0.2">
      <c r="A12" s="1" t="s">
        <v>6</v>
      </c>
      <c r="B12" s="1" t="s">
        <v>7</v>
      </c>
    </row>
    <row r="13" spans="1:4" x14ac:dyDescent="0.2">
      <c r="B13" s="1" t="s">
        <v>8</v>
      </c>
    </row>
    <row r="14" spans="1:4" x14ac:dyDescent="0.2">
      <c r="B14" s="1" t="s">
        <v>11</v>
      </c>
    </row>
    <row r="15" spans="1:4" x14ac:dyDescent="0.2">
      <c r="C15" s="1" t="s">
        <v>9</v>
      </c>
      <c r="D15">
        <v>0.1</v>
      </c>
    </row>
    <row r="16" spans="1:4" x14ac:dyDescent="0.2">
      <c r="C16" s="1" t="s">
        <v>10</v>
      </c>
      <c r="D16">
        <f>-250+35/D15</f>
        <v>100</v>
      </c>
    </row>
    <row r="18" spans="2:3" x14ac:dyDescent="0.2">
      <c r="B18" s="1" t="s">
        <v>12</v>
      </c>
      <c r="C18" s="1" t="s">
        <v>13</v>
      </c>
    </row>
    <row r="19" spans="2:3" x14ac:dyDescent="0.2">
      <c r="C19" s="1" t="s">
        <v>14</v>
      </c>
    </row>
    <row r="20" spans="2:3" x14ac:dyDescent="0.2">
      <c r="C20" s="1" t="s">
        <v>15</v>
      </c>
    </row>
    <row r="21" spans="2:3" x14ac:dyDescent="0.2">
      <c r="C21" s="1" t="s">
        <v>16</v>
      </c>
    </row>
    <row r="33" spans="1:3" x14ac:dyDescent="0.2">
      <c r="C33" s="1" t="s">
        <v>17</v>
      </c>
    </row>
    <row r="35" spans="1:3" x14ac:dyDescent="0.2">
      <c r="A35" s="1" t="s">
        <v>18</v>
      </c>
      <c r="B35" s="1" t="s">
        <v>19</v>
      </c>
    </row>
    <row r="36" spans="1:3" x14ac:dyDescent="0.2">
      <c r="A36" s="1"/>
      <c r="B36" s="1" t="s">
        <v>20</v>
      </c>
      <c r="C36">
        <v>-250</v>
      </c>
    </row>
    <row r="37" spans="1:3" x14ac:dyDescent="0.2">
      <c r="B37" s="1" t="s">
        <v>21</v>
      </c>
      <c r="C37">
        <v>35</v>
      </c>
    </row>
    <row r="38" spans="1:3" x14ac:dyDescent="0.2">
      <c r="B38" s="3" t="s">
        <v>9</v>
      </c>
      <c r="C38" s="3" t="s">
        <v>10</v>
      </c>
    </row>
    <row r="39" spans="1:3" x14ac:dyDescent="0.2">
      <c r="B39" s="2">
        <v>0.02</v>
      </c>
      <c r="C39">
        <f>-250+35/B39</f>
        <v>1500</v>
      </c>
    </row>
    <row r="40" spans="1:3" x14ac:dyDescent="0.2">
      <c r="B40" s="2">
        <f>B39+0.02</f>
        <v>0.04</v>
      </c>
    </row>
    <row r="41" spans="1:3" x14ac:dyDescent="0.2">
      <c r="B41" s="2">
        <f t="shared" ref="B41:B65" si="0">B40+0.02</f>
        <v>0.06</v>
      </c>
    </row>
    <row r="42" spans="1:3" x14ac:dyDescent="0.2">
      <c r="B42" s="2">
        <f t="shared" si="0"/>
        <v>0.08</v>
      </c>
    </row>
    <row r="43" spans="1:3" x14ac:dyDescent="0.2">
      <c r="B43" s="2">
        <f t="shared" si="0"/>
        <v>0.1</v>
      </c>
    </row>
    <row r="44" spans="1:3" x14ac:dyDescent="0.2">
      <c r="B44" s="2">
        <f t="shared" si="0"/>
        <v>0.12000000000000001</v>
      </c>
    </row>
    <row r="45" spans="1:3" x14ac:dyDescent="0.2">
      <c r="B45" s="2">
        <f t="shared" si="0"/>
        <v>0.14000000000000001</v>
      </c>
    </row>
    <row r="46" spans="1:3" x14ac:dyDescent="0.2">
      <c r="B46" s="2">
        <f t="shared" si="0"/>
        <v>0.16</v>
      </c>
    </row>
    <row r="47" spans="1:3" x14ac:dyDescent="0.2">
      <c r="B47" s="2">
        <f t="shared" si="0"/>
        <v>0.18</v>
      </c>
    </row>
    <row r="48" spans="1:3" x14ac:dyDescent="0.2">
      <c r="B48" s="2">
        <f t="shared" si="0"/>
        <v>0.19999999999999998</v>
      </c>
    </row>
    <row r="49" spans="2:2" x14ac:dyDescent="0.2">
      <c r="B49" s="2">
        <f t="shared" si="0"/>
        <v>0.21999999999999997</v>
      </c>
    </row>
    <row r="50" spans="2:2" x14ac:dyDescent="0.2">
      <c r="B50" s="2">
        <f t="shared" si="0"/>
        <v>0.23999999999999996</v>
      </c>
    </row>
    <row r="51" spans="2:2" x14ac:dyDescent="0.2">
      <c r="B51" s="2">
        <f t="shared" si="0"/>
        <v>0.25999999999999995</v>
      </c>
    </row>
    <row r="52" spans="2:2" x14ac:dyDescent="0.2">
      <c r="B52" s="2">
        <f t="shared" si="0"/>
        <v>0.27999999999999997</v>
      </c>
    </row>
    <row r="53" spans="2:2" x14ac:dyDescent="0.2">
      <c r="B53" s="2">
        <f t="shared" si="0"/>
        <v>0.3</v>
      </c>
    </row>
    <row r="54" spans="2:2" x14ac:dyDescent="0.2">
      <c r="B54" s="2">
        <f t="shared" si="0"/>
        <v>0.32</v>
      </c>
    </row>
    <row r="55" spans="2:2" x14ac:dyDescent="0.2">
      <c r="B55" s="2">
        <f t="shared" si="0"/>
        <v>0.34</v>
      </c>
    </row>
    <row r="56" spans="2:2" x14ac:dyDescent="0.2">
      <c r="B56" s="2">
        <f t="shared" si="0"/>
        <v>0.36000000000000004</v>
      </c>
    </row>
    <row r="57" spans="2:2" x14ac:dyDescent="0.2">
      <c r="B57" s="2">
        <f t="shared" si="0"/>
        <v>0.38000000000000006</v>
      </c>
    </row>
    <row r="58" spans="2:2" x14ac:dyDescent="0.2">
      <c r="B58" s="2">
        <f t="shared" si="0"/>
        <v>0.40000000000000008</v>
      </c>
    </row>
    <row r="59" spans="2:2" x14ac:dyDescent="0.2">
      <c r="B59" s="2">
        <f t="shared" si="0"/>
        <v>0.4200000000000001</v>
      </c>
    </row>
    <row r="60" spans="2:2" x14ac:dyDescent="0.2">
      <c r="B60" s="2">
        <f t="shared" si="0"/>
        <v>0.44000000000000011</v>
      </c>
    </row>
    <row r="61" spans="2:2" x14ac:dyDescent="0.2">
      <c r="B61" s="2">
        <f t="shared" si="0"/>
        <v>0.46000000000000013</v>
      </c>
    </row>
    <row r="62" spans="2:2" x14ac:dyDescent="0.2">
      <c r="B62" s="2">
        <f t="shared" si="0"/>
        <v>0.48000000000000015</v>
      </c>
    </row>
    <row r="63" spans="2:2" x14ac:dyDescent="0.2">
      <c r="B63" s="2">
        <f t="shared" si="0"/>
        <v>0.50000000000000011</v>
      </c>
    </row>
    <row r="64" spans="2:2" x14ac:dyDescent="0.2">
      <c r="B64" s="2">
        <f t="shared" si="0"/>
        <v>0.52000000000000013</v>
      </c>
    </row>
    <row r="65" spans="2:2" x14ac:dyDescent="0.2">
      <c r="B65" s="2">
        <f t="shared" si="0"/>
        <v>0.54000000000000015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90" zoomScaleNormal="90" workbookViewId="0">
      <selection activeCell="D47" sqref="D47"/>
    </sheetView>
  </sheetViews>
  <sheetFormatPr defaultRowHeight="12.75" x14ac:dyDescent="0.2"/>
  <cols>
    <col min="2" max="2" width="12" customWidth="1"/>
    <col min="4" max="4" width="14.42578125" customWidth="1"/>
  </cols>
  <sheetData>
    <row r="1" spans="1:2" x14ac:dyDescent="0.2">
      <c r="A1" s="1" t="s">
        <v>28</v>
      </c>
    </row>
    <row r="3" spans="1:2" x14ac:dyDescent="0.2">
      <c r="A3" s="1" t="s">
        <v>29</v>
      </c>
    </row>
    <row r="4" spans="1:2" x14ac:dyDescent="0.2">
      <c r="A4">
        <v>0</v>
      </c>
      <c r="B4">
        <v>-100</v>
      </c>
    </row>
    <row r="5" spans="1:2" x14ac:dyDescent="0.2">
      <c r="A5">
        <v>1</v>
      </c>
      <c r="B5">
        <v>30</v>
      </c>
    </row>
    <row r="6" spans="1:2" x14ac:dyDescent="0.2">
      <c r="A6">
        <v>2</v>
      </c>
      <c r="B6">
        <v>50</v>
      </c>
    </row>
    <row r="7" spans="1:2" x14ac:dyDescent="0.2">
      <c r="A7">
        <v>3</v>
      </c>
      <c r="B7">
        <v>30</v>
      </c>
    </row>
    <row r="8" spans="1:2" x14ac:dyDescent="0.2">
      <c r="A8">
        <v>4</v>
      </c>
      <c r="B8">
        <v>50</v>
      </c>
    </row>
    <row r="9" spans="1:2" x14ac:dyDescent="0.2">
      <c r="A9">
        <v>5</v>
      </c>
      <c r="B9">
        <v>120</v>
      </c>
    </row>
    <row r="12" spans="1:2" x14ac:dyDescent="0.2">
      <c r="A12" s="1" t="s">
        <v>30</v>
      </c>
      <c r="B12" s="1" t="s">
        <v>31</v>
      </c>
    </row>
    <row r="14" spans="1:2" x14ac:dyDescent="0.2">
      <c r="B14" s="5">
        <f>IRR(B4:B9)</f>
        <v>0.36655109685076059</v>
      </c>
    </row>
    <row r="17" spans="1:4" x14ac:dyDescent="0.2">
      <c r="A17" s="1" t="s">
        <v>32</v>
      </c>
    </row>
    <row r="18" spans="1:4" x14ac:dyDescent="0.2">
      <c r="B18" s="1" t="s">
        <v>33</v>
      </c>
    </row>
    <row r="19" spans="1:4" x14ac:dyDescent="0.2">
      <c r="C19" s="1" t="s">
        <v>9</v>
      </c>
      <c r="D19">
        <v>0.1</v>
      </c>
    </row>
    <row r="20" spans="1:4" x14ac:dyDescent="0.2">
      <c r="C20" s="1" t="s">
        <v>26</v>
      </c>
      <c r="D20" s="4">
        <f>NPV(D19,B5:B9)+B4</f>
        <v>99.795716884713471</v>
      </c>
    </row>
    <row r="21" spans="1:4" x14ac:dyDescent="0.2">
      <c r="C21" s="1"/>
      <c r="D21" s="4"/>
    </row>
    <row r="22" spans="1:4" x14ac:dyDescent="0.2">
      <c r="B22" s="1" t="s">
        <v>35</v>
      </c>
    </row>
    <row r="23" spans="1:4" x14ac:dyDescent="0.2">
      <c r="B23" s="1"/>
      <c r="C23" s="1"/>
    </row>
    <row r="24" spans="1:4" x14ac:dyDescent="0.2">
      <c r="B24" s="1"/>
      <c r="C24" s="1" t="s">
        <v>34</v>
      </c>
    </row>
    <row r="27" spans="1:4" x14ac:dyDescent="0.2">
      <c r="A27" s="1" t="s">
        <v>36</v>
      </c>
    </row>
    <row r="29" spans="1:4" x14ac:dyDescent="0.2">
      <c r="B29" s="1" t="s">
        <v>9</v>
      </c>
      <c r="C29" s="1" t="s">
        <v>10</v>
      </c>
    </row>
    <row r="30" spans="1:4" x14ac:dyDescent="0.2">
      <c r="B30">
        <v>0</v>
      </c>
      <c r="C30" s="2">
        <f>NPV(B30,$B$5:$B$9)+$B$4</f>
        <v>180</v>
      </c>
    </row>
    <row r="31" spans="1:4" x14ac:dyDescent="0.2">
      <c r="B31">
        <f>B30+0.02</f>
        <v>0.02</v>
      </c>
      <c r="C31" s="2">
        <f t="shared" ref="C31:C54" si="0">NPV(B31,$B$5:$B$9)+$B$4</f>
        <v>160.61984228510858</v>
      </c>
    </row>
    <row r="32" spans="1:4" x14ac:dyDescent="0.2">
      <c r="B32">
        <f t="shared" ref="B32:B54" si="1">B31+0.02</f>
        <v>0.04</v>
      </c>
      <c r="C32" s="2">
        <f t="shared" si="0"/>
        <v>143.1153176197773</v>
      </c>
    </row>
    <row r="33" spans="2:4" x14ac:dyDescent="0.2">
      <c r="B33">
        <f t="shared" si="1"/>
        <v>0.06</v>
      </c>
      <c r="C33" s="2">
        <f t="shared" si="0"/>
        <v>127.26595118996173</v>
      </c>
    </row>
    <row r="34" spans="2:4" x14ac:dyDescent="0.2">
      <c r="B34">
        <f t="shared" si="1"/>
        <v>0.08</v>
      </c>
      <c r="C34" s="2">
        <f t="shared" si="0"/>
        <v>112.88116230734502</v>
      </c>
    </row>
    <row r="35" spans="2:4" x14ac:dyDescent="0.2">
      <c r="B35">
        <f t="shared" si="1"/>
        <v>0.1</v>
      </c>
      <c r="C35" s="2">
        <f t="shared" si="0"/>
        <v>99.795716884713471</v>
      </c>
    </row>
    <row r="36" spans="2:4" x14ac:dyDescent="0.2">
      <c r="B36">
        <f t="shared" si="1"/>
        <v>0.12000000000000001</v>
      </c>
      <c r="C36" s="2">
        <f t="shared" si="0"/>
        <v>87.865942204141078</v>
      </c>
    </row>
    <row r="37" spans="2:4" x14ac:dyDescent="0.2">
      <c r="B37">
        <f t="shared" si="1"/>
        <v>0.14000000000000001</v>
      </c>
      <c r="C37" s="2">
        <f t="shared" si="0"/>
        <v>76.966564974946891</v>
      </c>
    </row>
    <row r="38" spans="2:4" x14ac:dyDescent="0.2">
      <c r="B38">
        <f t="shared" si="1"/>
        <v>0.16</v>
      </c>
      <c r="C38" s="2">
        <f t="shared" si="0"/>
        <v>66.988060980884114</v>
      </c>
    </row>
    <row r="39" spans="2:4" x14ac:dyDescent="0.2">
      <c r="B39">
        <f t="shared" si="1"/>
        <v>0.18</v>
      </c>
      <c r="C39" s="2">
        <f t="shared" si="0"/>
        <v>57.834426187268292</v>
      </c>
    </row>
    <row r="40" spans="2:4" x14ac:dyDescent="0.2">
      <c r="B40">
        <f t="shared" si="1"/>
        <v>0.19999999999999998</v>
      </c>
      <c r="C40" s="2">
        <f t="shared" si="0"/>
        <v>49.421296296296305</v>
      </c>
    </row>
    <row r="41" spans="2:4" x14ac:dyDescent="0.2">
      <c r="B41">
        <f t="shared" si="1"/>
        <v>0.21999999999999997</v>
      </c>
      <c r="C41" s="2">
        <f t="shared" si="0"/>
        <v>41.674355379399174</v>
      </c>
    </row>
    <row r="42" spans="2:4" x14ac:dyDescent="0.2">
      <c r="B42">
        <f t="shared" si="1"/>
        <v>0.23999999999999996</v>
      </c>
      <c r="C42" s="2">
        <f t="shared" si="0"/>
        <v>34.527985129562524</v>
      </c>
    </row>
    <row r="43" spans="2:4" x14ac:dyDescent="0.2">
      <c r="B43">
        <f t="shared" si="1"/>
        <v>0.25999999999999995</v>
      </c>
      <c r="C43" s="2">
        <f t="shared" si="0"/>
        <v>27.924115043393741</v>
      </c>
    </row>
    <row r="44" spans="2:4" x14ac:dyDescent="0.2">
      <c r="B44">
        <f t="shared" si="1"/>
        <v>0.27999999999999997</v>
      </c>
      <c r="C44" s="2">
        <f t="shared" si="0"/>
        <v>21.811240911483765</v>
      </c>
    </row>
    <row r="45" spans="2:4" x14ac:dyDescent="0.2">
      <c r="B45">
        <f t="shared" si="1"/>
        <v>0.3</v>
      </c>
      <c r="C45" s="2">
        <f t="shared" si="0"/>
        <v>16.143584716113665</v>
      </c>
    </row>
    <row r="46" spans="2:4" x14ac:dyDescent="0.2">
      <c r="B46">
        <f t="shared" si="1"/>
        <v>0.32</v>
      </c>
      <c r="C46" s="2">
        <f t="shared" si="0"/>
        <v>10.880373681184182</v>
      </c>
      <c r="D46" s="1" t="s">
        <v>37</v>
      </c>
    </row>
    <row r="47" spans="2:4" x14ac:dyDescent="0.2">
      <c r="B47">
        <f t="shared" si="1"/>
        <v>0.34</v>
      </c>
      <c r="C47" s="2">
        <f t="shared" si="0"/>
        <v>5.9852200052450115</v>
      </c>
    </row>
    <row r="48" spans="2:4" x14ac:dyDescent="0.2">
      <c r="B48">
        <f t="shared" si="1"/>
        <v>0.36000000000000004</v>
      </c>
      <c r="C48" s="2">
        <f t="shared" si="0"/>
        <v>1.4255859040734151</v>
      </c>
      <c r="D48" s="6">
        <f>IRR(B4:B9,0.36)</f>
        <v>0.36655109685454823</v>
      </c>
    </row>
    <row r="49" spans="2:3" x14ac:dyDescent="0.2">
      <c r="B49">
        <f t="shared" si="1"/>
        <v>0.38000000000000006</v>
      </c>
      <c r="C49" s="2">
        <f t="shared" si="0"/>
        <v>-2.8276788715441938</v>
      </c>
    </row>
    <row r="50" spans="2:3" x14ac:dyDescent="0.2">
      <c r="B50">
        <f t="shared" si="1"/>
        <v>0.40000000000000008</v>
      </c>
      <c r="C50" s="2">
        <f t="shared" si="0"/>
        <v>-6.8007377878265345</v>
      </c>
    </row>
    <row r="51" spans="2:3" x14ac:dyDescent="0.2">
      <c r="B51">
        <f t="shared" si="1"/>
        <v>0.4200000000000001</v>
      </c>
      <c r="C51" s="2">
        <f t="shared" si="0"/>
        <v>-10.517115570413992</v>
      </c>
    </row>
    <row r="52" spans="2:3" x14ac:dyDescent="0.2">
      <c r="B52">
        <f t="shared" si="1"/>
        <v>0.44000000000000011</v>
      </c>
      <c r="C52" s="2">
        <f t="shared" si="0"/>
        <v>-13.998001130417123</v>
      </c>
    </row>
    <row r="53" spans="2:3" x14ac:dyDescent="0.2">
      <c r="B53">
        <f t="shared" si="1"/>
        <v>0.46000000000000013</v>
      </c>
      <c r="C53" s="2">
        <f t="shared" si="0"/>
        <v>-17.262511782438025</v>
      </c>
    </row>
    <row r="54" spans="2:3" x14ac:dyDescent="0.2">
      <c r="B54">
        <f t="shared" si="1"/>
        <v>0.48000000000000015</v>
      </c>
      <c r="C54" s="2">
        <f t="shared" si="0"/>
        <v>-20.327924176579685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selection activeCell="A2" sqref="A2"/>
    </sheetView>
  </sheetViews>
  <sheetFormatPr defaultRowHeight="12.75" x14ac:dyDescent="0.2"/>
  <sheetData>
    <row r="1" spans="1:4" x14ac:dyDescent="0.2">
      <c r="A1" s="1" t="s">
        <v>22</v>
      </c>
    </row>
    <row r="2" spans="1:4" x14ac:dyDescent="0.2">
      <c r="B2" s="1" t="s">
        <v>23</v>
      </c>
      <c r="C2" s="1" t="s">
        <v>24</v>
      </c>
    </row>
    <row r="3" spans="1:4" x14ac:dyDescent="0.2">
      <c r="B3">
        <v>0</v>
      </c>
      <c r="C3">
        <v>55</v>
      </c>
    </row>
    <row r="4" spans="1:4" x14ac:dyDescent="0.2">
      <c r="B4">
        <v>1</v>
      </c>
      <c r="C4">
        <v>-50</v>
      </c>
    </row>
    <row r="5" spans="1:4" x14ac:dyDescent="0.2">
      <c r="B5">
        <v>2</v>
      </c>
      <c r="C5">
        <v>-50</v>
      </c>
    </row>
    <row r="6" spans="1:4" x14ac:dyDescent="0.2">
      <c r="B6">
        <v>3</v>
      </c>
      <c r="C6">
        <v>-50</v>
      </c>
    </row>
    <row r="7" spans="1:4" x14ac:dyDescent="0.2">
      <c r="B7">
        <v>4</v>
      </c>
      <c r="C7">
        <v>100</v>
      </c>
    </row>
    <row r="9" spans="1:4" x14ac:dyDescent="0.2">
      <c r="A9" s="1" t="s">
        <v>38</v>
      </c>
    </row>
    <row r="10" spans="1:4" x14ac:dyDescent="0.2">
      <c r="A10" s="1"/>
      <c r="B10" s="6">
        <f>IRR(C3:C7)</f>
        <v>7.1639173390816824E-2</v>
      </c>
    </row>
    <row r="12" spans="1:4" x14ac:dyDescent="0.2">
      <c r="A12" s="1" t="s">
        <v>6</v>
      </c>
      <c r="B12" s="1" t="s">
        <v>27</v>
      </c>
    </row>
    <row r="13" spans="1:4" x14ac:dyDescent="0.2">
      <c r="A13" s="1"/>
      <c r="B13" s="1" t="s">
        <v>43</v>
      </c>
    </row>
    <row r="14" spans="1:4" x14ac:dyDescent="0.2">
      <c r="C14" s="1" t="s">
        <v>25</v>
      </c>
      <c r="D14">
        <v>0</v>
      </c>
    </row>
    <row r="15" spans="1:4" x14ac:dyDescent="0.2">
      <c r="C15" s="1" t="s">
        <v>26</v>
      </c>
      <c r="D15" s="4">
        <f>NPV(D14,C4:C7)+C3</f>
        <v>5</v>
      </c>
    </row>
    <row r="16" spans="1:4" x14ac:dyDescent="0.2">
      <c r="B16" s="1" t="s">
        <v>42</v>
      </c>
    </row>
    <row r="18" spans="1:5" x14ac:dyDescent="0.2">
      <c r="A18" s="1" t="s">
        <v>39</v>
      </c>
    </row>
    <row r="19" spans="1:5" x14ac:dyDescent="0.2">
      <c r="B19" s="1" t="s">
        <v>9</v>
      </c>
      <c r="C19" s="1" t="s">
        <v>10</v>
      </c>
    </row>
    <row r="20" spans="1:5" x14ac:dyDescent="0.2">
      <c r="B20">
        <v>0</v>
      </c>
      <c r="C20" s="2">
        <f>NPV(B20,$C$4:$C$7)+$C$3</f>
        <v>5</v>
      </c>
    </row>
    <row r="21" spans="1:5" x14ac:dyDescent="0.2">
      <c r="B21" s="2">
        <f>B20+0.02</f>
        <v>0.02</v>
      </c>
      <c r="C21" s="2">
        <f t="shared" ref="C21:C45" si="0">NPV(B21,$C$4:$C$7)+$C$3</f>
        <v>3.190378970262671</v>
      </c>
    </row>
    <row r="22" spans="1:5" x14ac:dyDescent="0.2">
      <c r="B22" s="2">
        <f t="shared" ref="B22:B45" si="1">B21+0.02</f>
        <v>0.04</v>
      </c>
      <c r="C22" s="2">
        <f t="shared" si="0"/>
        <v>1.7258674416162023</v>
      </c>
    </row>
    <row r="23" spans="1:5" x14ac:dyDescent="0.2">
      <c r="B23" s="2">
        <f t="shared" si="1"/>
        <v>0.06</v>
      </c>
      <c r="C23" s="2">
        <f t="shared" si="0"/>
        <v>0.55876885072024862</v>
      </c>
      <c r="D23" s="1" t="s">
        <v>40</v>
      </c>
    </row>
    <row r="24" spans="1:5" x14ac:dyDescent="0.2">
      <c r="B24" s="2">
        <f t="shared" si="1"/>
        <v>0.08</v>
      </c>
      <c r="C24" s="2">
        <f t="shared" si="0"/>
        <v>-0.35186408274859815</v>
      </c>
    </row>
    <row r="25" spans="1:5" x14ac:dyDescent="0.2">
      <c r="B25" s="2">
        <f t="shared" si="1"/>
        <v>0.1</v>
      </c>
      <c r="C25" s="2">
        <f t="shared" si="0"/>
        <v>-1.0412540127040728</v>
      </c>
      <c r="E25" s="6">
        <f>IRR(C3:C7,0.07)</f>
        <v>7.163917339081638E-2</v>
      </c>
    </row>
    <row r="26" spans="1:5" x14ac:dyDescent="0.2">
      <c r="B26" s="2">
        <f t="shared" si="1"/>
        <v>0.12000000000000001</v>
      </c>
      <c r="C26" s="2">
        <f t="shared" si="0"/>
        <v>-1.5397555705955952</v>
      </c>
    </row>
    <row r="27" spans="1:5" x14ac:dyDescent="0.2">
      <c r="B27" s="2">
        <f t="shared" si="1"/>
        <v>0.14000000000000001</v>
      </c>
      <c r="C27" s="2">
        <f t="shared" si="0"/>
        <v>-1.8735736194037997</v>
      </c>
    </row>
    <row r="28" spans="1:5" x14ac:dyDescent="0.2">
      <c r="B28" s="2">
        <f t="shared" si="1"/>
        <v>0.16</v>
      </c>
      <c r="C28" s="2">
        <f t="shared" si="0"/>
        <v>-2.0653672302804722</v>
      </c>
    </row>
    <row r="29" spans="1:5" x14ac:dyDescent="0.2">
      <c r="B29" s="2">
        <f t="shared" si="1"/>
        <v>0.18</v>
      </c>
      <c r="C29" s="2">
        <f t="shared" si="0"/>
        <v>-2.1347589627807722</v>
      </c>
    </row>
    <row r="30" spans="1:5" x14ac:dyDescent="0.2">
      <c r="B30" s="2">
        <f t="shared" si="1"/>
        <v>0.19999999999999998</v>
      </c>
      <c r="C30" s="2">
        <f t="shared" si="0"/>
        <v>-2.0987654320987588</v>
      </c>
    </row>
    <row r="31" spans="1:5" x14ac:dyDescent="0.2">
      <c r="B31" s="2">
        <f t="shared" si="1"/>
        <v>0.21999999999999997</v>
      </c>
      <c r="C31" s="2">
        <f t="shared" si="0"/>
        <v>-1.9721622543549344</v>
      </c>
    </row>
    <row r="32" spans="1:5" x14ac:dyDescent="0.2">
      <c r="B32" s="2">
        <f t="shared" si="1"/>
        <v>0.23999999999999996</v>
      </c>
      <c r="C32" s="2">
        <f t="shared" si="0"/>
        <v>-1.7677941270420376</v>
      </c>
    </row>
    <row r="33" spans="2:5" x14ac:dyDescent="0.2">
      <c r="B33" s="2">
        <f t="shared" si="1"/>
        <v>0.25999999999999995</v>
      </c>
      <c r="C33" s="2">
        <f t="shared" si="0"/>
        <v>-1.4968389117449092</v>
      </c>
    </row>
    <row r="34" spans="2:5" x14ac:dyDescent="0.2">
      <c r="B34" s="2">
        <f t="shared" si="1"/>
        <v>0.27999999999999997</v>
      </c>
      <c r="C34" s="2">
        <f t="shared" si="0"/>
        <v>-1.1690330505371094</v>
      </c>
    </row>
    <row r="35" spans="2:5" x14ac:dyDescent="0.2">
      <c r="B35" s="2">
        <f t="shared" si="1"/>
        <v>0.3</v>
      </c>
      <c r="C35" s="2">
        <f t="shared" si="0"/>
        <v>-0.79286439550435972</v>
      </c>
    </row>
    <row r="36" spans="2:5" x14ac:dyDescent="0.2">
      <c r="B36" s="2">
        <f t="shared" si="1"/>
        <v>0.32</v>
      </c>
      <c r="C36" s="2">
        <f t="shared" si="0"/>
        <v>-0.37573750696716246</v>
      </c>
      <c r="D36" s="1" t="s">
        <v>41</v>
      </c>
    </row>
    <row r="37" spans="2:5" x14ac:dyDescent="0.2">
      <c r="B37" s="2">
        <f t="shared" si="1"/>
        <v>0.34</v>
      </c>
      <c r="C37" s="2">
        <f t="shared" si="0"/>
        <v>7.5884363951772116E-2</v>
      </c>
    </row>
    <row r="38" spans="2:5" x14ac:dyDescent="0.2">
      <c r="B38" s="2">
        <f t="shared" si="1"/>
        <v>0.36000000000000004</v>
      </c>
      <c r="C38" s="2">
        <f t="shared" si="0"/>
        <v>0.55635708384717475</v>
      </c>
      <c r="E38" s="6">
        <f>IRR(C3:C7,0.33)</f>
        <v>0.33673299591035333</v>
      </c>
    </row>
    <row r="39" spans="2:5" x14ac:dyDescent="0.2">
      <c r="B39" s="2">
        <f t="shared" si="1"/>
        <v>0.38000000000000006</v>
      </c>
      <c r="C39" s="2">
        <f t="shared" si="0"/>
        <v>1.0607502823142099</v>
      </c>
    </row>
    <row r="40" spans="2:5" x14ac:dyDescent="0.2">
      <c r="B40" s="2">
        <f t="shared" si="1"/>
        <v>0.40000000000000008</v>
      </c>
      <c r="C40" s="2">
        <f t="shared" si="0"/>
        <v>1.5847563515201983</v>
      </c>
    </row>
    <row r="41" spans="2:5" x14ac:dyDescent="0.2">
      <c r="B41" s="2">
        <f t="shared" si="1"/>
        <v>0.4200000000000001</v>
      </c>
      <c r="C41" s="2">
        <f t="shared" si="0"/>
        <v>2.1246117090797867</v>
      </c>
    </row>
    <row r="42" spans="2:5" x14ac:dyDescent="0.2">
      <c r="B42" s="2">
        <f t="shared" si="1"/>
        <v>0.44000000000000011</v>
      </c>
      <c r="C42" s="2">
        <f t="shared" si="0"/>
        <v>2.6770285589087024</v>
      </c>
    </row>
    <row r="43" spans="2:5" x14ac:dyDescent="0.2">
      <c r="B43" s="2">
        <f t="shared" si="1"/>
        <v>0.46000000000000013</v>
      </c>
      <c r="C43" s="2">
        <f t="shared" si="0"/>
        <v>3.2391356563246276</v>
      </c>
    </row>
    <row r="44" spans="2:5" x14ac:dyDescent="0.2">
      <c r="B44" s="2">
        <f t="shared" si="1"/>
        <v>0.48000000000000015</v>
      </c>
      <c r="C44" s="2">
        <f t="shared" si="0"/>
        <v>3.8084268107169095</v>
      </c>
    </row>
    <row r="45" spans="2:5" x14ac:dyDescent="0.2">
      <c r="B45" s="2">
        <f t="shared" si="1"/>
        <v>0.50000000000000011</v>
      </c>
      <c r="C45" s="2">
        <f t="shared" si="0"/>
        <v>4.382716049382708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topLeftCell="A2" zoomScale="120" zoomScaleNormal="120" workbookViewId="0">
      <selection activeCell="K33" sqref="K33"/>
    </sheetView>
  </sheetViews>
  <sheetFormatPr defaultRowHeight="12.75" x14ac:dyDescent="0.2"/>
  <cols>
    <col min="2" max="2" width="13.140625" bestFit="1" customWidth="1"/>
  </cols>
  <sheetData>
    <row r="2" spans="1:2" x14ac:dyDescent="0.2">
      <c r="A2" s="1" t="s">
        <v>47</v>
      </c>
    </row>
    <row r="5" spans="1:2" x14ac:dyDescent="0.2">
      <c r="A5" s="1" t="s">
        <v>44</v>
      </c>
    </row>
    <row r="6" spans="1:2" x14ac:dyDescent="0.2">
      <c r="B6" s="1" t="s">
        <v>45</v>
      </c>
    </row>
    <row r="7" spans="1:2" x14ac:dyDescent="0.2">
      <c r="B7" s="7" t="s">
        <v>46</v>
      </c>
    </row>
    <row r="12" spans="1:2" x14ac:dyDescent="0.2">
      <c r="A12" s="1" t="s">
        <v>48</v>
      </c>
    </row>
    <row r="14" spans="1:2" x14ac:dyDescent="0.2">
      <c r="B14" s="1" t="s">
        <v>49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Case1</vt:lpstr>
      <vt:lpstr>Case2</vt:lpstr>
      <vt:lpstr>Case 3</vt:lpstr>
      <vt:lpstr>Activate_Solver</vt:lpstr>
    </vt:vector>
  </TitlesOfParts>
  <Company>University of Pittsburgh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CSSD</dc:creator>
  <cp:lastModifiedBy>Yuxing Yan</cp:lastModifiedBy>
  <dcterms:created xsi:type="dcterms:W3CDTF">2003-09-09T16:55:01Z</dcterms:created>
  <dcterms:modified xsi:type="dcterms:W3CDTF">2012-02-22T17:36:09Z</dcterms:modified>
</cp:coreProperties>
</file>